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lla\Documents\Boscawen Treasurer\2023\11Nov2023\"/>
    </mc:Choice>
  </mc:AlternateContent>
  <xr:revisionPtr revIDLastSave="0" documentId="13_ncr:1_{4EBEC8ED-C3E5-4519-ABA9-F41A0052818C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Gen'l Operating and M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69" i="1"/>
  <c r="G70" i="1" s="1"/>
  <c r="K54" i="1"/>
  <c r="K75" i="1"/>
  <c r="G72" i="1" s="1"/>
  <c r="L23" i="1"/>
  <c r="G21" i="1" l="1"/>
  <c r="I31" i="1" s="1"/>
  <c r="I45" i="1" l="1"/>
  <c r="G54" i="1" l="1"/>
  <c r="G56" i="1" l="1"/>
  <c r="G60" i="1" l="1"/>
  <c r="G76" i="1"/>
  <c r="I18" i="1" l="1"/>
  <c r="I33" i="1" s="1"/>
</calcChain>
</file>

<file path=xl/sharedStrings.xml><?xml version="1.0" encoding="utf-8"?>
<sst xmlns="http://schemas.openxmlformats.org/spreadsheetml/2006/main" count="53" uniqueCount="42">
  <si>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</si>
  <si>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</si>
  <si>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</si>
  <si>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</si>
  <si>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</si>
  <si>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</si>
  <si>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</si>
  <si>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</si>
  <si>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</si>
  <si>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</si>
  <si>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</si>
  <si>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</si>
  <si>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</si>
  <si>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Interest</t>
  </si>
  <si>
    <t>Deposits in Transit</t>
  </si>
  <si>
    <t>Checks</t>
  </si>
  <si>
    <t>Outstanding Checks</t>
  </si>
  <si>
    <t>ACH Transfers to State of NH - DMV</t>
  </si>
  <si>
    <t>Bank Balance</t>
  </si>
  <si>
    <t xml:space="preserve">Outstanding ACH to State of NH </t>
  </si>
  <si>
    <t>Transfer from ARPA</t>
  </si>
  <si>
    <t>NHRS payments</t>
  </si>
  <si>
    <t>Sewer Transfers</t>
  </si>
  <si>
    <t>Outstanding Sewer Transfer</t>
  </si>
  <si>
    <t>Transfer to Money Market Accounts</t>
  </si>
  <si>
    <t>Health Insurance Reimbursements</t>
  </si>
  <si>
    <t>Balance at 11/1/2023</t>
  </si>
  <si>
    <t>Book Balance at 11/30/2023</t>
  </si>
  <si>
    <t>Adjusted Bank Balance at 11/31/2023</t>
  </si>
  <si>
    <t>Book Balance at 11/1/2023</t>
  </si>
  <si>
    <t>Bank Balance at 11/30/2023</t>
  </si>
  <si>
    <t>11/3 PR</t>
  </si>
  <si>
    <t>11/10 PR</t>
  </si>
  <si>
    <t>11/17 PR</t>
  </si>
  <si>
    <t>11/24 PR</t>
  </si>
  <si>
    <t>11/30 PR</t>
  </si>
  <si>
    <t>Transfer in from Money Market Accounts</t>
  </si>
  <si>
    <t>FY 24 SPEC BLK GRANT</t>
  </si>
  <si>
    <t>Void ck for replacement</t>
  </si>
  <si>
    <t>NSF - Tax deposit</t>
  </si>
  <si>
    <t xml:space="preserve">NSF  </t>
  </si>
  <si>
    <t>Outstanding 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</si>
</sst>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14" fontId="7" fillId="0" borderId="0" xfId="0" applyNumberFormat="1" applyFont="1"/>
    <xf numFmtId="8" fontId="8" fillId="0" borderId="0" xfId="0" applyNumberFormat="1" applyFont="1"/>
    <xf numFmtId="0" fontId="9" fillId="0" borderId="0" xfId="0" applyFont="1"/>
    <xf numFmtId="14" fontId="4" fillId="2" borderId="0" xfId="0" applyNumberFormat="1" applyFont="1" applyFill="1" applyAlignment="1">
      <alignment horizontal="center"/>
    </xf>
    <xf numFmtId="40" fontId="10" fillId="0" borderId="0" xfId="0" applyNumberFormat="1" applyFont="1"/>
    <xf numFmtId="40" fontId="10" fillId="0" borderId="1" xfId="0" applyNumberFormat="1" applyFont="1" applyBorder="1"/>
    <xf numFmtId="40" fontId="11" fillId="0" borderId="0" xfId="0" applyNumberFormat="1" applyFont="1"/>
    <xf numFmtId="43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8" fillId="0" borderId="0" xfId="0" applyNumberFormat="1" applyFont="1"/>
    <xf numFmtId="44" fontId="2" fillId="0" borderId="0" xfId="0" applyNumberFormat="1" applyFont="1"/>
    <xf numFmtId="44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tabSelected="1" zoomScaleNormal="100" workbookViewId="0">
      <selection sqref="A1:K1"/>
    </sheetView>
  </sheetViews>
  <sheetFormatPr defaultRowHeight="14.5" x14ac:dyDescent="0.35"/>
  <cols>
    <col min="1" max="1" width="9.54296875" bestFit="1" customWidth="1"/>
    <col min="2" max="2" width="11" customWidth="1"/>
    <col min="3" max="3" width="9.54296875" bestFit="1" customWidth="1"/>
    <col min="4" max="4" width="8.90625" customWidth="1"/>
    <col min="6" max="6" width="8.54296875" customWidth="1"/>
    <col min="7" max="7" width="14.26953125" bestFit="1" customWidth="1"/>
    <col min="8" max="8" width="9.54296875" customWidth="1"/>
    <col min="9" max="9" width="14.08984375" customWidth="1"/>
    <col min="10" max="10" width="12.81640625" customWidth="1"/>
    <col min="11" max="11" width="12.6328125" customWidth="1"/>
    <col min="12" max="12" width="12" bestFit="1" customWidth="1"/>
  </cols>
  <sheetData>
    <row r="1" spans="1:12" ht="18.5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.5" x14ac:dyDescent="0.35">
      <c r="A2" s="23">
        <v>45260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2" x14ac:dyDescent="0.35">
      <c r="A4" t="s">
        <v>26</v>
      </c>
      <c r="G4" s="1"/>
      <c r="I4" s="2">
        <v>150276.71</v>
      </c>
    </row>
    <row r="5" spans="1:12" x14ac:dyDescent="0.35">
      <c r="A5" s="7" t="s">
        <v>1</v>
      </c>
      <c r="G5" s="1"/>
    </row>
    <row r="6" spans="1:12" x14ac:dyDescent="0.35">
      <c r="B6" t="s">
        <v>2</v>
      </c>
      <c r="G6" s="17">
        <v>134689.1</v>
      </c>
      <c r="H6" s="17"/>
      <c r="I6" s="17"/>
    </row>
    <row r="7" spans="1:12" x14ac:dyDescent="0.35">
      <c r="B7" t="s">
        <v>3</v>
      </c>
      <c r="G7" s="17">
        <v>239468.63</v>
      </c>
      <c r="H7" s="17"/>
      <c r="I7" s="17"/>
    </row>
    <row r="8" spans="1:12" x14ac:dyDescent="0.35">
      <c r="B8" t="s">
        <v>4</v>
      </c>
      <c r="G8" s="17">
        <v>87982.78</v>
      </c>
      <c r="H8" s="17"/>
      <c r="I8" s="17"/>
    </row>
    <row r="9" spans="1:12" x14ac:dyDescent="0.35">
      <c r="G9" s="17"/>
      <c r="H9" s="17"/>
      <c r="I9" s="17"/>
    </row>
    <row r="10" spans="1:12" x14ac:dyDescent="0.35">
      <c r="B10" s="6"/>
      <c r="C10" s="6" t="s">
        <v>20</v>
      </c>
      <c r="G10" s="17"/>
      <c r="H10" s="17"/>
      <c r="I10" s="17"/>
      <c r="K10" s="7"/>
    </row>
    <row r="11" spans="1:12" x14ac:dyDescent="0.35">
      <c r="C11" t="s">
        <v>25</v>
      </c>
      <c r="G11" s="17">
        <v>1216.5999999999999</v>
      </c>
      <c r="H11" s="17"/>
      <c r="I11" s="17"/>
      <c r="K11" s="11" t="s">
        <v>15</v>
      </c>
      <c r="L11" s="8"/>
    </row>
    <row r="12" spans="1:12" x14ac:dyDescent="0.35">
      <c r="C12" t="s">
        <v>36</v>
      </c>
      <c r="G12" s="17">
        <v>1000000</v>
      </c>
      <c r="H12" s="17"/>
      <c r="I12" s="17"/>
      <c r="K12" s="9">
        <v>45231</v>
      </c>
      <c r="L12" s="13">
        <v>6591.67</v>
      </c>
    </row>
    <row r="13" spans="1:12" x14ac:dyDescent="0.35">
      <c r="C13" t="s">
        <v>37</v>
      </c>
      <c r="G13" s="17">
        <v>23886.25</v>
      </c>
      <c r="H13" s="17"/>
      <c r="I13" s="17"/>
      <c r="K13" s="9" t="s">
        <v>31</v>
      </c>
      <c r="L13" s="13">
        <v>30313.1</v>
      </c>
    </row>
    <row r="14" spans="1:12" x14ac:dyDescent="0.35">
      <c r="C14" t="s">
        <v>38</v>
      </c>
      <c r="G14" s="17">
        <v>89.66</v>
      </c>
      <c r="H14" s="17"/>
      <c r="I14" s="17"/>
      <c r="K14" s="9">
        <v>45238</v>
      </c>
      <c r="L14" s="13">
        <v>25175.01</v>
      </c>
    </row>
    <row r="15" spans="1:12" x14ac:dyDescent="0.35">
      <c r="G15" s="17"/>
      <c r="H15" s="17"/>
      <c r="I15" s="17"/>
      <c r="K15" s="9" t="s">
        <v>32</v>
      </c>
      <c r="L15" s="13">
        <v>30509.3</v>
      </c>
    </row>
    <row r="16" spans="1:12" x14ac:dyDescent="0.35">
      <c r="G16" s="17"/>
      <c r="H16" s="17"/>
      <c r="I16" s="17"/>
      <c r="K16" s="9">
        <v>45245</v>
      </c>
      <c r="L16" s="13">
        <v>29988.15</v>
      </c>
    </row>
    <row r="17" spans="1:12" x14ac:dyDescent="0.35">
      <c r="B17" t="s">
        <v>13</v>
      </c>
      <c r="G17" s="18">
        <v>3932.21</v>
      </c>
      <c r="H17" s="17"/>
      <c r="I17" s="17"/>
      <c r="K17" s="9" t="s">
        <v>33</v>
      </c>
      <c r="L17" s="13">
        <v>28227.56</v>
      </c>
    </row>
    <row r="18" spans="1:12" x14ac:dyDescent="0.35">
      <c r="G18" s="17"/>
      <c r="H18" s="17"/>
      <c r="I18" s="17">
        <f>SUM(G6:G17)</f>
        <v>1491265.2299999997</v>
      </c>
      <c r="K18" s="9" t="s">
        <v>34</v>
      </c>
      <c r="L18" s="13">
        <v>37961.879999999997</v>
      </c>
    </row>
    <row r="19" spans="1:12" x14ac:dyDescent="0.35">
      <c r="G19" s="17"/>
      <c r="H19" s="17"/>
      <c r="I19" s="17"/>
      <c r="K19" s="9">
        <v>45259</v>
      </c>
      <c r="L19" s="13">
        <v>67579.539999999994</v>
      </c>
    </row>
    <row r="20" spans="1:12" x14ac:dyDescent="0.35">
      <c r="A20" s="7" t="s">
        <v>5</v>
      </c>
      <c r="G20" s="17"/>
      <c r="H20" s="17"/>
      <c r="I20" s="17"/>
      <c r="K20" s="9" t="s">
        <v>35</v>
      </c>
      <c r="L20" s="13">
        <v>30591</v>
      </c>
    </row>
    <row r="21" spans="1:12" x14ac:dyDescent="0.35">
      <c r="C21" t="s">
        <v>15</v>
      </c>
      <c r="G21" s="17">
        <f>-L23</f>
        <v>-286937.21000000002</v>
      </c>
      <c r="H21" s="17"/>
      <c r="I21" s="17"/>
      <c r="K21" s="9"/>
      <c r="L21" s="14"/>
    </row>
    <row r="22" spans="1:12" x14ac:dyDescent="0.35">
      <c r="C22" t="s">
        <v>24</v>
      </c>
      <c r="G22" s="17"/>
      <c r="H22" s="17"/>
      <c r="I22" s="17"/>
      <c r="K22" s="8"/>
      <c r="L22" s="13"/>
    </row>
    <row r="23" spans="1:12" x14ac:dyDescent="0.35">
      <c r="C23" t="s">
        <v>17</v>
      </c>
      <c r="G23" s="17">
        <v>-20626.88</v>
      </c>
      <c r="H23" s="17"/>
      <c r="I23" s="17"/>
      <c r="K23" s="8"/>
      <c r="L23" s="15">
        <f>SUM(L12:L21)</f>
        <v>286937.21000000002</v>
      </c>
    </row>
    <row r="24" spans="1:12" x14ac:dyDescent="0.35">
      <c r="C24" t="s">
        <v>21</v>
      </c>
      <c r="G24" s="17">
        <v>-30348.65</v>
      </c>
      <c r="H24" s="17"/>
      <c r="I24" s="17"/>
      <c r="K24" s="9"/>
      <c r="L24" s="15"/>
    </row>
    <row r="25" spans="1:12" x14ac:dyDescent="0.35">
      <c r="C25" t="s">
        <v>22</v>
      </c>
      <c r="G25" s="17">
        <v>-9968.4</v>
      </c>
      <c r="H25" s="17"/>
      <c r="I25" s="17"/>
      <c r="K25" s="8"/>
      <c r="L25" s="13"/>
    </row>
    <row r="26" spans="1:12" x14ac:dyDescent="0.35">
      <c r="C26" t="s">
        <v>39</v>
      </c>
      <c r="G26" s="17">
        <v>-1731.85</v>
      </c>
      <c r="H26" s="17"/>
      <c r="I26" s="17"/>
      <c r="L26" s="15"/>
    </row>
    <row r="27" spans="1:12" x14ac:dyDescent="0.35">
      <c r="B27" s="6"/>
      <c r="C27" t="s">
        <v>40</v>
      </c>
      <c r="G27" s="17">
        <v>-176.2</v>
      </c>
      <c r="H27" s="17"/>
      <c r="I27" s="17"/>
    </row>
    <row r="28" spans="1:12" x14ac:dyDescent="0.35">
      <c r="B28" s="6"/>
      <c r="C28" t="s">
        <v>39</v>
      </c>
      <c r="G28" s="17">
        <v>-2505</v>
      </c>
      <c r="H28" s="17"/>
      <c r="I28" s="17"/>
      <c r="L28" s="3"/>
    </row>
    <row r="29" spans="1:12" x14ac:dyDescent="0.35">
      <c r="B29" s="6"/>
      <c r="G29" s="17"/>
      <c r="H29" s="17"/>
      <c r="I29" s="17"/>
      <c r="L29" s="3"/>
    </row>
    <row r="30" spans="1:12" x14ac:dyDescent="0.35">
      <c r="B30" s="6"/>
      <c r="G30" s="18"/>
      <c r="H30" s="17"/>
      <c r="I30" s="17"/>
      <c r="L30" s="3"/>
    </row>
    <row r="31" spans="1:12" x14ac:dyDescent="0.35">
      <c r="G31" s="17"/>
      <c r="H31" s="17"/>
      <c r="I31" s="17">
        <f>SUM(G21:G30)</f>
        <v>-352294.19000000006</v>
      </c>
    </row>
    <row r="32" spans="1:12" x14ac:dyDescent="0.35">
      <c r="G32" s="17"/>
      <c r="H32" s="17"/>
      <c r="I32" s="17"/>
    </row>
    <row r="33" spans="1:11" x14ac:dyDescent="0.35">
      <c r="A33" t="s">
        <v>27</v>
      </c>
      <c r="G33" s="17"/>
      <c r="H33" s="17"/>
      <c r="I33" s="19">
        <f>SUM(I4:I31)</f>
        <v>1289247.7499999995</v>
      </c>
    </row>
    <row r="34" spans="1:11" x14ac:dyDescent="0.35">
      <c r="B34" s="6"/>
      <c r="G34" s="17"/>
      <c r="H34" s="19"/>
      <c r="I34" s="17"/>
    </row>
    <row r="35" spans="1:11" x14ac:dyDescent="0.35">
      <c r="G35" s="19"/>
      <c r="H35" s="17"/>
      <c r="I35" s="17"/>
    </row>
    <row r="36" spans="1:11" x14ac:dyDescent="0.35">
      <c r="A36" s="6" t="s">
        <v>18</v>
      </c>
      <c r="B36" s="6"/>
      <c r="G36" s="19"/>
      <c r="H36" s="17"/>
      <c r="I36" s="17">
        <v>1185809.8600000001</v>
      </c>
    </row>
    <row r="37" spans="1:11" x14ac:dyDescent="0.35">
      <c r="G37" s="19"/>
      <c r="H37" s="17"/>
      <c r="I37" s="17"/>
      <c r="K37" s="8"/>
    </row>
    <row r="38" spans="1:11" x14ac:dyDescent="0.35">
      <c r="C38" t="s">
        <v>14</v>
      </c>
      <c r="G38" s="19"/>
      <c r="H38" s="19"/>
      <c r="I38" s="17">
        <v>186922.26</v>
      </c>
      <c r="K38" s="8"/>
    </row>
    <row r="39" spans="1:11" x14ac:dyDescent="0.35">
      <c r="G39" s="20"/>
      <c r="H39" s="19"/>
      <c r="I39" s="17"/>
      <c r="K39" s="8"/>
    </row>
    <row r="40" spans="1:11" x14ac:dyDescent="0.35">
      <c r="C40" t="s">
        <v>16</v>
      </c>
      <c r="G40" s="20"/>
      <c r="H40" s="19"/>
      <c r="I40" s="17">
        <v>-76297.73</v>
      </c>
      <c r="K40" s="8"/>
    </row>
    <row r="41" spans="1:11" x14ac:dyDescent="0.35">
      <c r="C41" t="s">
        <v>41</v>
      </c>
      <c r="D41" s="10"/>
      <c r="E41" s="10"/>
      <c r="F41" s="10"/>
      <c r="G41" s="17"/>
      <c r="H41" s="19"/>
      <c r="I41" s="17">
        <v>-2505</v>
      </c>
      <c r="K41" s="8"/>
    </row>
    <row r="42" spans="1:11" x14ac:dyDescent="0.35">
      <c r="C42" t="s">
        <v>23</v>
      </c>
      <c r="D42" s="10"/>
      <c r="E42" s="10"/>
      <c r="F42" s="10"/>
      <c r="G42" s="17"/>
      <c r="H42" s="19"/>
      <c r="I42" s="17">
        <v>-3442.4</v>
      </c>
      <c r="K42" s="8"/>
    </row>
    <row r="43" spans="1:11" x14ac:dyDescent="0.35">
      <c r="C43" t="s">
        <v>19</v>
      </c>
      <c r="G43" s="17"/>
      <c r="H43" s="19"/>
      <c r="I43" s="18">
        <v>-1239.24</v>
      </c>
      <c r="K43" s="8"/>
    </row>
    <row r="44" spans="1:11" x14ac:dyDescent="0.35">
      <c r="G44" s="17"/>
      <c r="H44" s="19"/>
      <c r="I44" s="17"/>
      <c r="K44" s="8"/>
    </row>
    <row r="45" spans="1:11" x14ac:dyDescent="0.35">
      <c r="A45" t="s">
        <v>28</v>
      </c>
      <c r="C45" s="10"/>
      <c r="G45" s="17"/>
      <c r="H45" s="17"/>
      <c r="I45" s="19">
        <f>SUM(I36:I44)</f>
        <v>1289247.7500000002</v>
      </c>
      <c r="K45" s="8"/>
    </row>
    <row r="46" spans="1:11" x14ac:dyDescent="0.35">
      <c r="C46" s="10"/>
      <c r="G46" s="17"/>
      <c r="H46" s="17"/>
      <c r="I46" s="19"/>
      <c r="K46" s="8"/>
    </row>
    <row r="47" spans="1:11" x14ac:dyDescent="0.35">
      <c r="I47" s="10"/>
      <c r="K47" s="8"/>
    </row>
    <row r="48" spans="1:11" ht="18.5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23" x14ac:dyDescent="0.35">
      <c r="I49" s="10"/>
    </row>
    <row r="50" spans="1:23" x14ac:dyDescent="0.35">
      <c r="A50" s="3" t="s">
        <v>6</v>
      </c>
      <c r="I50" s="10"/>
    </row>
    <row r="51" spans="1:23" x14ac:dyDescent="0.35">
      <c r="F51" s="1"/>
      <c r="I51" s="7" t="s">
        <v>12</v>
      </c>
      <c r="J51" s="6"/>
    </row>
    <row r="52" spans="1:23" x14ac:dyDescent="0.35">
      <c r="A52" t="s">
        <v>29</v>
      </c>
      <c r="G52" s="17">
        <v>966559.3</v>
      </c>
      <c r="H52" s="1"/>
      <c r="I52" s="6"/>
      <c r="J52" s="6"/>
      <c r="K52" s="16"/>
    </row>
    <row r="53" spans="1:23" x14ac:dyDescent="0.35">
      <c r="G53" s="17"/>
      <c r="H53" s="6"/>
      <c r="I53" s="6"/>
      <c r="J53" s="6"/>
      <c r="K53" s="4"/>
      <c r="Q53" s="1"/>
    </row>
    <row r="54" spans="1:23" x14ac:dyDescent="0.35">
      <c r="A54" t="s">
        <v>8</v>
      </c>
      <c r="G54" s="17">
        <f>K54</f>
        <v>0</v>
      </c>
      <c r="I54" s="1"/>
      <c r="K54" s="1">
        <f>SUM(K52:K53)</f>
        <v>0</v>
      </c>
      <c r="Q54" s="1"/>
    </row>
    <row r="55" spans="1:23" x14ac:dyDescent="0.35">
      <c r="G55" s="17"/>
      <c r="I55" s="6"/>
      <c r="J55" s="1"/>
      <c r="K55" s="1"/>
      <c r="S55" s="2"/>
      <c r="U55" s="7"/>
      <c r="W55" s="1"/>
    </row>
    <row r="56" spans="1:23" x14ac:dyDescent="0.35">
      <c r="A56" t="s">
        <v>9</v>
      </c>
      <c r="G56" s="17">
        <f>-(K60)</f>
        <v>-500000</v>
      </c>
      <c r="I56" s="7" t="s">
        <v>11</v>
      </c>
      <c r="J56" s="6"/>
      <c r="S56" s="1"/>
      <c r="U56" s="6"/>
      <c r="W56" s="1"/>
    </row>
    <row r="57" spans="1:23" x14ac:dyDescent="0.35">
      <c r="G57" s="17"/>
      <c r="I57" s="6">
        <v>45231</v>
      </c>
      <c r="J57" s="6"/>
      <c r="K57" s="16">
        <v>500000</v>
      </c>
      <c r="S57" s="1"/>
      <c r="U57" s="6"/>
      <c r="W57" s="1"/>
    </row>
    <row r="58" spans="1:23" x14ac:dyDescent="0.35">
      <c r="A58" t="s">
        <v>10</v>
      </c>
      <c r="G58" s="18">
        <v>1629.76</v>
      </c>
      <c r="H58" s="2"/>
      <c r="I58" s="6"/>
      <c r="J58" s="6"/>
      <c r="K58" s="16"/>
      <c r="S58" s="1"/>
      <c r="U58" s="6"/>
      <c r="V58" s="1"/>
      <c r="W58" s="1"/>
    </row>
    <row r="59" spans="1:23" x14ac:dyDescent="0.35">
      <c r="G59" s="17"/>
      <c r="I59" s="6"/>
      <c r="K59" s="4"/>
      <c r="S59" s="1"/>
      <c r="U59" s="6"/>
      <c r="V59" s="1"/>
      <c r="W59" s="1"/>
    </row>
    <row r="60" spans="1:23" x14ac:dyDescent="0.35">
      <c r="A60" t="s">
        <v>27</v>
      </c>
      <c r="G60" s="20">
        <f>SUM(G41:G58)</f>
        <v>468189.06000000006</v>
      </c>
      <c r="I60" s="6"/>
      <c r="J60" s="6"/>
      <c r="K60" s="1">
        <f>SUM(K57:K59)</f>
        <v>500000</v>
      </c>
      <c r="S60" s="1"/>
      <c r="U60" s="7"/>
      <c r="W60" s="1"/>
    </row>
    <row r="61" spans="1:23" x14ac:dyDescent="0.35">
      <c r="G61" s="17"/>
      <c r="K61" s="1"/>
      <c r="S61" s="1"/>
      <c r="U61" s="6"/>
      <c r="W61" s="1"/>
    </row>
    <row r="62" spans="1:23" x14ac:dyDescent="0.35">
      <c r="A62" t="s">
        <v>30</v>
      </c>
      <c r="G62" s="20">
        <v>468189.06</v>
      </c>
      <c r="K62" s="1"/>
      <c r="S62" s="1"/>
      <c r="U62" s="6"/>
      <c r="W62" s="1"/>
    </row>
    <row r="63" spans="1:23" ht="13.25" customHeight="1" x14ac:dyDescent="0.35">
      <c r="G63" s="20"/>
      <c r="K63" s="1"/>
      <c r="S63" s="1"/>
      <c r="U63" s="6"/>
      <c r="W63" s="1"/>
    </row>
    <row r="64" spans="1:23" ht="18.5" x14ac:dyDescent="0.45">
      <c r="A64" s="12"/>
      <c r="B64" s="12"/>
      <c r="C64" s="12"/>
      <c r="D64" s="12"/>
      <c r="E64" s="12"/>
      <c r="F64" s="12"/>
      <c r="G64" s="21"/>
      <c r="H64" s="12"/>
      <c r="I64" s="12"/>
      <c r="J64" s="12"/>
      <c r="K64" s="12"/>
      <c r="S64" s="5"/>
      <c r="U64" s="6"/>
      <c r="V64" s="1"/>
      <c r="W64" s="1"/>
    </row>
    <row r="65" spans="1:23" x14ac:dyDescent="0.35">
      <c r="G65" s="17"/>
      <c r="H65" s="6"/>
      <c r="K65" s="1"/>
      <c r="S65" s="1"/>
      <c r="U65" s="6"/>
      <c r="V65" s="1"/>
      <c r="W65" s="1"/>
    </row>
    <row r="66" spans="1:23" x14ac:dyDescent="0.35">
      <c r="A66" s="3" t="s">
        <v>7</v>
      </c>
      <c r="G66" s="17"/>
      <c r="I66" s="7" t="s">
        <v>12</v>
      </c>
      <c r="K66" s="1"/>
      <c r="S66" s="5"/>
      <c r="W66" s="1"/>
    </row>
    <row r="67" spans="1:23" x14ac:dyDescent="0.35">
      <c r="G67" s="17"/>
      <c r="I67" s="6"/>
      <c r="K67" s="1"/>
      <c r="R67" s="1"/>
    </row>
    <row r="68" spans="1:23" x14ac:dyDescent="0.35">
      <c r="A68" t="s">
        <v>29</v>
      </c>
      <c r="G68" s="17">
        <v>981418.25</v>
      </c>
      <c r="I68" s="6"/>
      <c r="J68" s="6"/>
      <c r="K68" s="4"/>
    </row>
    <row r="69" spans="1:23" x14ac:dyDescent="0.35">
      <c r="G69" s="20"/>
      <c r="J69" s="6"/>
      <c r="K69" s="1">
        <f>SUM(K67:K68)</f>
        <v>0</v>
      </c>
    </row>
    <row r="70" spans="1:23" x14ac:dyDescent="0.35">
      <c r="A70" t="s">
        <v>8</v>
      </c>
      <c r="G70" s="17">
        <f>K69</f>
        <v>0</v>
      </c>
    </row>
    <row r="71" spans="1:23" x14ac:dyDescent="0.35">
      <c r="G71" s="20"/>
    </row>
    <row r="72" spans="1:23" x14ac:dyDescent="0.35">
      <c r="A72" t="s">
        <v>9</v>
      </c>
      <c r="G72" s="17">
        <f>-(K75)</f>
        <v>-500000</v>
      </c>
      <c r="I72" s="7" t="s">
        <v>11</v>
      </c>
    </row>
    <row r="73" spans="1:23" x14ac:dyDescent="0.35">
      <c r="G73" s="17"/>
      <c r="I73" s="6">
        <v>45231</v>
      </c>
      <c r="K73" s="16">
        <v>500000</v>
      </c>
    </row>
    <row r="74" spans="1:23" x14ac:dyDescent="0.35">
      <c r="A74" t="s">
        <v>10</v>
      </c>
      <c r="G74" s="18">
        <v>1681.67</v>
      </c>
      <c r="I74" s="6"/>
      <c r="K74" s="4"/>
    </row>
    <row r="75" spans="1:23" x14ac:dyDescent="0.35">
      <c r="G75" s="17"/>
      <c r="K75" s="1">
        <f>SUM(K73:K74)</f>
        <v>500000</v>
      </c>
    </row>
    <row r="76" spans="1:23" x14ac:dyDescent="0.35">
      <c r="A76" t="s">
        <v>27</v>
      </c>
      <c r="G76" s="20">
        <f>SUM(G68:G74)</f>
        <v>483099.92</v>
      </c>
      <c r="K76" s="1"/>
    </row>
    <row r="77" spans="1:23" x14ac:dyDescent="0.35">
      <c r="G77" s="17"/>
      <c r="K77" s="1"/>
    </row>
    <row r="78" spans="1:23" x14ac:dyDescent="0.35">
      <c r="A78" t="s">
        <v>30</v>
      </c>
      <c r="G78" s="20">
        <v>483099.92</v>
      </c>
    </row>
    <row r="79" spans="1:23" x14ac:dyDescent="0.35">
      <c r="G79" s="17"/>
    </row>
    <row r="81" spans="11:11" x14ac:dyDescent="0.35">
      <c r="K81" s="1"/>
    </row>
    <row r="82" spans="11:11" x14ac:dyDescent="0.35">
      <c r="K82" s="1"/>
    </row>
    <row r="83" spans="11:11" x14ac:dyDescent="0.35">
      <c r="K83" s="1"/>
    </row>
    <row r="84" spans="11:11" x14ac:dyDescent="0.35">
      <c r="K84" s="1"/>
    </row>
    <row r="85" spans="11:11" x14ac:dyDescent="0.35">
      <c r="K85" s="1"/>
    </row>
  </sheetData>
  <mergeCells count="2">
    <mergeCell ref="A1:K1"/>
    <mergeCell ref="A2:K2"/>
  </mergeCells>
  <printOptions gridLines="1"/>
  <pageMargins left="0.7" right="0.7" top="0" bottom="0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Gen'l Operating and 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2023-12-12T18:01:31Z</cp:lastPrinted>
  <dcterms:created xsi:type="dcterms:W3CDTF">2019-03-19T00:37:24Z</dcterms:created>
  <dcterms:modified xsi:type="dcterms:W3CDTF">2023-12-12T18:02:03Z</dcterms:modified>
</cp:coreProperties>
</file>